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<sst xmlns="http://schemas.openxmlformats.org/spreadsheetml/2006/main" count="427" uniqueCount="146">
  <si>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</si>
  <si>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</si>
  <si>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</si>
  <si>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</si>
  <si>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</si>
  <si>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</si>
  <si>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</si>
  <si>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</si>
  <si>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</si>
  <si>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</si>
  <si>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</si>
  <si>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</si>
  <si>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</si>
  <si>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</si>
  <si>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</si>
  <si>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</si>
  <si>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</si>
  <si>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</si>
  <si>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</si>
  <si>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</si>
  <si>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</si>
  <si>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</si>
  <si>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</si>
  <si>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</si>
  <si>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</si>
  <si>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</si>
  <si>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</si>
  <si>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</si>
  <si>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</si>
  <si>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</si>
  <si>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</si>
  <si>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</si>
  <si>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</si>
  <si>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</si>
  <si>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</si>
  <si>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</si>
  <si>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</si>
  <si>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</si>
  <si>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</si>
  <si>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</si>
  <si>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</si>
  <si>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</si>
  <si>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</si>
  <si>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</si>
  <si>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</si>
  <si>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</si>
  <si>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</si>
  <si>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</si>
  <si>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</si>
  <si>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</si>
  <si>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</si>
  <si>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</si>
  <si>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</si>
  <si>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</si>
  <si>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</si>
  <si>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</si>
  <si>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</si>
  <si>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</si>
  <si>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</si>
  <si>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</si>
  <si>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</si>
  <si>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</si>
  <si>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</si>
  <si>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</si>
  <si>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</si>
  <si>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</si>
  <si>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</si>
  <si>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</si>
  <si>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</si>
  <si>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</si>
  <si>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</si>
  <si>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</si>
  <si>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</si>
  <si>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</si>
  <si>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</si>
  <si>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</si>
  <si>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</si>
  <si>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</si>
  <si>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</si>
  <si>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</si>
  <si>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</si>
  <si>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</si>
  <si>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</si>
  <si>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</si>
  <si>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</si>
  <si>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</si>
  <si>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</si>
  <si>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</si>
  <si>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</si>
  <si>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</si>
  <si>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</si>
  <si>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</si>
  <si>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</si>
  <si>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</si>
  <si>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</si>
  <si>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</si>
  <si>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</si>
  <si>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</si>
  <si>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</si>
  <si>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</si>
  <si>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</si>
  <si>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</si>
  <si>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</si>
  <si>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</si>
  <si>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</si>
  <si>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</si>
  <si>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</si>
  <si>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</si>
  <si>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</si>
  <si>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</si>
  <si>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</si>
  <si>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</si>
  <si>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</si>
  <si>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r>
      <t xml:space="preserve">Surface dressing of the ground including removing vegetation and inequalities not exceeding 15 cm deep and disposal of rubbish, lead up
to 50 m and lift up to 1.5 m. All kinds of soil </t>
    </r>
    <r>
      <rPr>
        <b/>
        <sz val="10"/>
        <rFont val="Times New Roman"/>
        <family val="1"/>
      </rPr>
      <t>(2.28)</t>
    </r>
  </si>
  <si>
    <r>
      <t xml:space="preserve">Demolishing cement concrete manually/ by mechanical means including disposal of material within 50 metres lead as per direction of Engineer - in - charge. Nominal concrete 1:3:6 or richer mix (i/c equivalent design mix) </t>
    </r>
    <r>
      <rPr>
        <b/>
        <sz val="10"/>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</si>
  <si>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</si>
  <si>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t>
    </r>
    <r>
      <rPr>
        <b/>
        <sz val="10"/>
        <rFont val="Times New Roman"/>
        <family val="1"/>
      </rPr>
      <t>(2.8.1)</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</si>
  <si>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</si>
  <si>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t>
    </r>
    <r>
      <rPr>
        <b/>
        <sz val="10"/>
        <rFont val="Times New Roman"/>
        <family val="1"/>
      </rPr>
      <t>(11.49.2)</t>
    </r>
  </si>
  <si>
    <t>Providing and laying in position cement concrete of specified grade excluding the cost of centering and shuttering - All work up to plinth level :</t>
  </si>
  <si>
    <r>
      <t xml:space="preserve">1:4:8 (1 Cement : 4 coarse sand (zone-III) : 8 graded stone </t>
    </r>
    <r>
      <rPr>
        <b/>
        <sz val="10"/>
        <rFont val="Times New Roman"/>
        <family val="1"/>
      </rPr>
      <t>(4.1.8)</t>
    </r>
    <r>
      <rPr>
        <sz val="10"/>
        <rFont val="Times New Roman"/>
        <family val="1"/>
      </rPr>
      <t xml:space="preserve">
aggregate 40 mm nominal size)</t>
    </r>
  </si>
  <si>
    <r>
      <t xml:space="preserve">1:2:4 (1 Cement : 2 coarse sand : 4 graded stone  aggregate 20 mm nominal size) </t>
    </r>
    <r>
      <rPr>
        <b/>
        <sz val="10"/>
        <rFont val="Times New Roman"/>
        <family val="1"/>
      </rPr>
      <t>(4.1.3)</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</si>
  <si>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0"/>
        <rFont val="Times New Roman"/>
        <family val="1"/>
      </rPr>
      <t>(10.16.1)</t>
    </r>
  </si>
  <si>
    <r>
      <t xml:space="preserve">Structural steel work riveted, bolted or welded in built up sections, trusses and framed work, including cutting, hoisting, fixing in position and applying a priming coat of approved steel primer all complete. </t>
    </r>
    <r>
      <rPr>
        <b/>
        <sz val="10"/>
        <rFont val="Times New Roman"/>
        <family val="1"/>
      </rPr>
      <t>(10.2)</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</si>
  <si>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</si>
  <si>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Brick work with common burnt clay F.P.S. (non modular) bricks of class designation 7.5 in  foundation and plinth in : Cement mortar 1:6 (1 cement : 6 coarse sand)</t>
    </r>
    <r>
      <rPr>
        <b/>
        <sz val="10"/>
        <rFont val="Times New Roman"/>
        <family val="1"/>
      </rPr>
      <t>(6.1.2)</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</si>
  <si>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</si>
  <si>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</si>
  <si>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</si>
  <si>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</si>
  <si>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</si>
  <si>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</si>
  <si>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</si>
  <si>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t>
    </r>
    <r>
      <rPr>
        <b/>
        <sz val="10"/>
        <rFont val="Times New Roman"/>
        <family val="1"/>
      </rPr>
      <t>(8.2.2.2)</t>
    </r>
  </si>
  <si>
    <r>
      <t xml:space="preserve">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t>
    </r>
    <r>
      <rPr>
        <b/>
        <sz val="10"/>
        <rFont val="Times New Roman"/>
        <family val="1"/>
      </rPr>
      <t>(16.78.2)</t>
    </r>
  </si>
  <si>
    <r>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r>
    <r>
      <rPr>
        <b/>
        <sz val="10"/>
        <rFont val="Times New Roman"/>
        <family val="1"/>
      </rPr>
      <t xml:space="preserve">(16.91.2)  </t>
    </r>
    <r>
      <rPr>
        <sz val="10"/>
        <rFont val="Times New Roman"/>
        <family val="1"/>
      </rPr>
      <t xml:space="preserve">                  </t>
    </r>
  </si>
  <si>
    <r>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r>
    <r>
      <rPr>
        <b/>
        <sz val="10"/>
        <rFont val="Times New Roman"/>
        <family val="1"/>
      </rPr>
      <t xml:space="preserve"> (12.50)</t>
    </r>
  </si>
  <si>
    <r>
      <t>Providing and fixing precoated galvanised steel sheet roofing accessories 0.50 mm (+0.05 %) total coated thickness, Zinc coating 120 gramsper sqm as per IS: 277, in 240 mpa steel grade, 5-7 microns epoxyprimer on both side of the sheet and polyester top coat 15-18 microns using self drilling/ self tapping screws complete :Ridges plain (500 - 600mm)</t>
    </r>
    <r>
      <rPr>
        <b/>
        <sz val="10"/>
        <rFont val="Times New Roman"/>
        <family val="1"/>
      </rPr>
      <t xml:space="preserve"> (12.51.1)</t>
    </r>
  </si>
  <si>
    <r>
      <t xml:space="preserve">Cement concrete pavement with 1:2:4 (1 cement : 2 coarse sand : 4 graded stone aggregate 20 mm nominal size), including finishing complete. </t>
    </r>
    <r>
      <rPr>
        <b/>
        <sz val="10"/>
        <rFont val="Times New Roman"/>
        <family val="1"/>
      </rPr>
      <t>(11.7)</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</si>
  <si>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</si>
  <si>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</si>
  <si>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Sqm</t>
  </si>
  <si>
    <t xml:space="preserve">sqm </t>
  </si>
  <si>
    <t>Mtrs</t>
  </si>
  <si>
    <t>Name of Work: P/L Vitrified tiles flooring work of corridor, at Ground floor and Granite work on the stair case with painting work, Construction of Cement concrete pavement road with both side paver block and P/L inter locking paver block for parking area and P/f profile sheets with truss in School of Material Science &amp; Technology, IIT (BHU) Varanasi</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</si>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</sst>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style="thin"/>
      <top style="hair"/>
      <bottom style="thin"/>
    </border>
    <border>
      <left style="thin"/>
      <right style="thin"/>
      <top style="thin"/>
      <bottom style="hair"/>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3" xfId="0" applyFont="1" applyBorder="1" applyAlignment="1">
      <alignment horizontal="justify" vertical="top" wrapTex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25" fillId="0" borderId="24" xfId="0" applyFont="1" applyBorder="1" applyAlignment="1">
      <alignment horizontal="justify" vertical="top" wrapText="1" shrinkToFit="1"/>
    </xf>
    <xf numFmtId="0" fontId="25" fillId="0" borderId="24" xfId="0" applyFont="1" applyBorder="1" applyAlignment="1">
      <alignment horizontal="justify" vertical="top" wrapText="1"/>
    </xf>
    <xf numFmtId="0" fontId="25" fillId="0" borderId="25" xfId="0" applyFont="1" applyBorder="1" applyAlignment="1">
      <alignment horizontal="justify" vertical="top" wrapText="1"/>
    </xf>
    <xf numFmtId="0" fontId="25" fillId="0" borderId="24" xfId="0" applyFont="1" applyBorder="1" applyAlignment="1">
      <alignment horizontal="justify" vertical="justify" wrapText="1"/>
    </xf>
    <xf numFmtId="0" fontId="25" fillId="0" borderId="23" xfId="0" applyFont="1" applyFill="1" applyBorder="1" applyAlignment="1">
      <alignment horizontal="center" wrapText="1"/>
    </xf>
    <xf numFmtId="0" fontId="25" fillId="0" borderId="23" xfId="0" applyFont="1" applyBorder="1" applyAlignment="1">
      <alignment horizontal="center" wrapText="1"/>
    </xf>
    <xf numFmtId="0" fontId="25" fillId="0" borderId="21" xfId="0" applyFont="1" applyBorder="1" applyAlignment="1">
      <alignment horizontal="center" wrapText="1"/>
    </xf>
    <xf numFmtId="0" fontId="25" fillId="0" borderId="21" xfId="0" applyFont="1" applyBorder="1" applyAlignment="1">
      <alignment horizontal="center" wrapText="1" shrinkToFit="1"/>
    </xf>
    <xf numFmtId="0" fontId="25" fillId="0" borderId="21" xfId="0" applyFont="1" applyFill="1" applyBorder="1" applyAlignment="1">
      <alignment horizontal="center" wrapText="1"/>
    </xf>
    <xf numFmtId="0" fontId="25" fillId="0" borderId="23" xfId="0" applyFont="1" applyBorder="1" applyAlignment="1">
      <alignment horizontal="center" wrapText="1" shrinkToFit="1"/>
    </xf>
    <xf numFmtId="0" fontId="25" fillId="35" borderId="25"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B8" sqref="B8:BC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144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145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8" t="s">
        <v>113</v>
      </c>
      <c r="C14" s="24" t="s">
        <v>38</v>
      </c>
      <c r="D14" s="78">
        <v>699</v>
      </c>
      <c r="E14" s="95" t="s">
        <v>68</v>
      </c>
      <c r="F14" s="78">
        <v>24.35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17020.65</v>
      </c>
      <c r="BB14" s="48">
        <f aca="true" t="shared" si="2" ref="BB14:BB24">BA14+SUM(N14:AZ14)</f>
        <v>17020.65</v>
      </c>
      <c r="BC14" s="37" t="str">
        <f aca="true" t="shared" si="3" ref="BC14:BC24">SpellNumber(L14,BB14)</f>
        <v>INR  Seventeen Thousand  &amp;Twenty  and Paise Sixty Five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88" t="s">
        <v>114</v>
      </c>
      <c r="C15" s="24" t="s">
        <v>43</v>
      </c>
      <c r="D15" s="78">
        <v>2.5</v>
      </c>
      <c r="E15" s="96" t="s">
        <v>140</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4343.63</v>
      </c>
      <c r="BB15" s="48">
        <f t="shared" si="2"/>
        <v>4343.63</v>
      </c>
      <c r="BC15" s="37" t="str">
        <f t="shared" si="3"/>
        <v>INR  Four Thousand Three Hundred &amp; Forty Three  and Paise Sixty Three Only</v>
      </c>
      <c r="IA15" s="38">
        <v>2</v>
      </c>
      <c r="IB15" s="77" t="s">
        <v>87</v>
      </c>
      <c r="IC15" s="38" t="s">
        <v>43</v>
      </c>
      <c r="ID15" s="38">
        <v>482</v>
      </c>
      <c r="IE15" s="39" t="s">
        <v>82</v>
      </c>
      <c r="IF15" s="39" t="s">
        <v>44</v>
      </c>
      <c r="IG15" s="39" t="s">
        <v>45</v>
      </c>
      <c r="IH15" s="39">
        <v>213</v>
      </c>
      <c r="II15" s="39" t="s">
        <v>39</v>
      </c>
    </row>
    <row r="16" spans="1:243" s="38" customFormat="1" ht="33" customHeight="1">
      <c r="A16" s="22">
        <v>3</v>
      </c>
      <c r="B16" s="89" t="s">
        <v>115</v>
      </c>
      <c r="C16" s="24" t="s">
        <v>46</v>
      </c>
      <c r="D16" s="78">
        <v>52</v>
      </c>
      <c r="E16" s="97" t="s">
        <v>140</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76434.8</v>
      </c>
      <c r="BB16" s="48">
        <f t="shared" si="2"/>
        <v>76434.8</v>
      </c>
      <c r="BC16" s="37" t="str">
        <f t="shared" si="3"/>
        <v>INR  Seventy Six Thousand Four Hundred &amp; Thirty Four  and Paise Eighty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89" t="s">
        <v>116</v>
      </c>
      <c r="C17" s="24" t="s">
        <v>48</v>
      </c>
      <c r="D17" s="78">
        <v>5</v>
      </c>
      <c r="E17" s="97" t="s">
        <v>140</v>
      </c>
      <c r="F17" s="78">
        <v>252.3</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1261.5</v>
      </c>
      <c r="BB17" s="48">
        <f t="shared" si="2"/>
        <v>1261.5</v>
      </c>
      <c r="BC17" s="37" t="str">
        <f t="shared" si="3"/>
        <v>INR  One Thousand Two Hundred &amp; Sixty One  and Paise Fifty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90" t="s">
        <v>117</v>
      </c>
      <c r="C18" s="24" t="s">
        <v>51</v>
      </c>
      <c r="D18" s="78">
        <v>15</v>
      </c>
      <c r="E18" s="98" t="s">
        <v>141</v>
      </c>
      <c r="F18" s="78">
        <v>39</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585</v>
      </c>
      <c r="BB18" s="48">
        <f t="shared" si="2"/>
        <v>585</v>
      </c>
      <c r="BC18" s="37" t="str">
        <f t="shared" si="3"/>
        <v>INR  Five Hundred &amp; Eighty Five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8" t="s">
        <v>118</v>
      </c>
      <c r="C19" s="24" t="s">
        <v>52</v>
      </c>
      <c r="D19" s="78">
        <v>114</v>
      </c>
      <c r="E19" s="96" t="s">
        <v>68</v>
      </c>
      <c r="F19" s="78">
        <v>1609.95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183534.3</v>
      </c>
      <c r="BB19" s="48">
        <f t="shared" si="2"/>
        <v>183534.3</v>
      </c>
      <c r="BC19" s="37" t="str">
        <f t="shared" si="3"/>
        <v>INR  One Lakh Eighty Three Thousand Five Hundred &amp; Thirty Four  and Paise Thirty Only</v>
      </c>
      <c r="IA19" s="38">
        <v>6</v>
      </c>
      <c r="IB19" s="77" t="s">
        <v>91</v>
      </c>
      <c r="IC19" s="38" t="s">
        <v>52</v>
      </c>
      <c r="ID19" s="38">
        <v>482</v>
      </c>
      <c r="IE19" s="39" t="s">
        <v>82</v>
      </c>
      <c r="IF19" s="39" t="s">
        <v>44</v>
      </c>
      <c r="IG19" s="39" t="s">
        <v>45</v>
      </c>
      <c r="IH19" s="39">
        <v>213</v>
      </c>
      <c r="II19" s="39" t="s">
        <v>39</v>
      </c>
    </row>
    <row r="20" spans="1:243" s="38" customFormat="1" ht="60" customHeight="1">
      <c r="A20" s="22">
        <v>7</v>
      </c>
      <c r="B20" s="89" t="s">
        <v>119</v>
      </c>
      <c r="C20" s="24" t="s">
        <v>53</v>
      </c>
      <c r="D20" s="78"/>
      <c r="E20" s="97"/>
      <c r="F20" s="78"/>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0</v>
      </c>
      <c r="BB20" s="48">
        <f t="shared" si="2"/>
        <v>0</v>
      </c>
      <c r="BC20" s="37" t="str">
        <f t="shared" si="3"/>
        <v>INR Zero Only</v>
      </c>
      <c r="IA20" s="38">
        <v>7</v>
      </c>
      <c r="IB20" s="77" t="s">
        <v>92</v>
      </c>
      <c r="IC20" s="38" t="s">
        <v>53</v>
      </c>
      <c r="ID20" s="38">
        <v>4819</v>
      </c>
      <c r="IE20" s="39" t="s">
        <v>68</v>
      </c>
      <c r="IF20" s="39" t="s">
        <v>35</v>
      </c>
      <c r="IG20" s="39" t="s">
        <v>47</v>
      </c>
      <c r="IH20" s="39">
        <v>10</v>
      </c>
      <c r="II20" s="39" t="s">
        <v>39</v>
      </c>
    </row>
    <row r="21" spans="1:243" s="38" customFormat="1" ht="57" customHeight="1">
      <c r="A21" s="22">
        <v>7.1</v>
      </c>
      <c r="B21" s="89" t="s">
        <v>120</v>
      </c>
      <c r="C21" s="24" t="s">
        <v>54</v>
      </c>
      <c r="D21" s="78">
        <v>13</v>
      </c>
      <c r="E21" s="97" t="s">
        <v>140</v>
      </c>
      <c r="F21" s="78">
        <v>5789.6</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75264.8</v>
      </c>
      <c r="BB21" s="48">
        <f t="shared" si="2"/>
        <v>75264.8</v>
      </c>
      <c r="BC21" s="37" t="str">
        <f t="shared" si="3"/>
        <v>INR  Seventy Five Thousand Two Hundred &amp; Sixty Four  and Paise Eighty Only</v>
      </c>
      <c r="IA21" s="38">
        <v>8</v>
      </c>
      <c r="IB21" s="38" t="s">
        <v>93</v>
      </c>
      <c r="IC21" s="38" t="s">
        <v>54</v>
      </c>
      <c r="ID21" s="38">
        <v>100</v>
      </c>
      <c r="IE21" s="39" t="s">
        <v>39</v>
      </c>
      <c r="IF21" s="39" t="s">
        <v>49</v>
      </c>
      <c r="IG21" s="39" t="s">
        <v>50</v>
      </c>
      <c r="IH21" s="39">
        <v>10</v>
      </c>
      <c r="II21" s="39" t="s">
        <v>39</v>
      </c>
    </row>
    <row r="22" spans="1:243" s="38" customFormat="1" ht="51" customHeight="1">
      <c r="A22" s="22">
        <v>7.2</v>
      </c>
      <c r="B22" s="90" t="s">
        <v>121</v>
      </c>
      <c r="C22" s="24" t="s">
        <v>55</v>
      </c>
      <c r="D22" s="78">
        <v>6</v>
      </c>
      <c r="E22" s="98" t="s">
        <v>140</v>
      </c>
      <c r="F22" s="78">
        <v>6788.6</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40731.6</v>
      </c>
      <c r="BB22" s="48">
        <f t="shared" si="2"/>
        <v>40731.6</v>
      </c>
      <c r="BC22" s="37" t="str">
        <f t="shared" si="3"/>
        <v>INR  Forty Thousand Seven Hundred &amp; Thirty One  and Paise Sixty Only</v>
      </c>
      <c r="IA22" s="38">
        <v>9</v>
      </c>
      <c r="IB22" s="77" t="s">
        <v>94</v>
      </c>
      <c r="IC22" s="38" t="s">
        <v>55</v>
      </c>
      <c r="ID22" s="38">
        <v>100</v>
      </c>
      <c r="IE22" s="39" t="s">
        <v>39</v>
      </c>
      <c r="IF22" s="39" t="s">
        <v>42</v>
      </c>
      <c r="IG22" s="39" t="s">
        <v>36</v>
      </c>
      <c r="IH22" s="39">
        <v>123.223</v>
      </c>
      <c r="II22" s="39" t="s">
        <v>39</v>
      </c>
    </row>
    <row r="23" spans="1:243" s="38" customFormat="1" ht="49.5" customHeight="1">
      <c r="A23" s="22">
        <v>8</v>
      </c>
      <c r="B23" s="90" t="s">
        <v>122</v>
      </c>
      <c r="C23" s="24" t="s">
        <v>56</v>
      </c>
      <c r="D23" s="78">
        <v>1788</v>
      </c>
      <c r="E23" s="98" t="s">
        <v>141</v>
      </c>
      <c r="F23" s="78">
        <v>143.45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256488.6</v>
      </c>
      <c r="BB23" s="48">
        <f t="shared" si="2"/>
        <v>256488.6</v>
      </c>
      <c r="BC23" s="37" t="str">
        <f t="shared" si="3"/>
        <v>INR  Two Lakh Fifty Six Thousand Four Hundred &amp; Eighty Eight  and Paise Sixty Only</v>
      </c>
      <c r="IA23" s="38">
        <v>10</v>
      </c>
      <c r="IB23" s="77" t="s">
        <v>95</v>
      </c>
      <c r="IC23" s="38" t="s">
        <v>56</v>
      </c>
      <c r="ID23" s="38">
        <v>100</v>
      </c>
      <c r="IE23" s="39" t="s">
        <v>39</v>
      </c>
      <c r="IF23" s="39" t="s">
        <v>44</v>
      </c>
      <c r="IG23" s="39" t="s">
        <v>45</v>
      </c>
      <c r="IH23" s="39">
        <v>213</v>
      </c>
      <c r="II23" s="39" t="s">
        <v>39</v>
      </c>
    </row>
    <row r="24" spans="1:243" s="38" customFormat="1" ht="48" customHeight="1">
      <c r="A24" s="22">
        <v>9</v>
      </c>
      <c r="B24" s="90" t="s">
        <v>123</v>
      </c>
      <c r="C24" s="24" t="s">
        <v>57</v>
      </c>
      <c r="D24" s="78">
        <v>1278</v>
      </c>
      <c r="E24" s="98" t="s">
        <v>141</v>
      </c>
      <c r="F24" s="78">
        <v>101.75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130036.5</v>
      </c>
      <c r="BB24" s="48">
        <f t="shared" si="2"/>
        <v>130036.5</v>
      </c>
      <c r="BC24" s="37" t="str">
        <f t="shared" si="3"/>
        <v>INR  One Lakh Thirty Thousand  &amp;Thirty Six  and Paise Fifty Only</v>
      </c>
      <c r="IA24" s="38">
        <v>11</v>
      </c>
      <c r="IB24" s="77" t="s">
        <v>96</v>
      </c>
      <c r="IC24" s="38" t="s">
        <v>57</v>
      </c>
      <c r="ID24" s="38">
        <v>100</v>
      </c>
      <c r="IE24" s="39" t="s">
        <v>39</v>
      </c>
      <c r="IF24" s="39" t="s">
        <v>35</v>
      </c>
      <c r="IG24" s="39" t="s">
        <v>47</v>
      </c>
      <c r="IH24" s="39">
        <v>10</v>
      </c>
      <c r="II24" s="39" t="s">
        <v>39</v>
      </c>
    </row>
    <row r="25" spans="1:243" s="38" customFormat="1" ht="48.75" customHeight="1">
      <c r="A25" s="22">
        <v>10</v>
      </c>
      <c r="B25" s="89" t="s">
        <v>124</v>
      </c>
      <c r="C25" s="24" t="s">
        <v>80</v>
      </c>
      <c r="D25" s="78">
        <v>237</v>
      </c>
      <c r="E25" s="97" t="s">
        <v>68</v>
      </c>
      <c r="F25" s="78">
        <v>121.55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28807.35</v>
      </c>
      <c r="BB25" s="48">
        <f aca="true" t="shared" si="6" ref="BB25:BB39">BA25+SUM(N25:AZ25)</f>
        <v>28807.35</v>
      </c>
      <c r="BC25" s="37" t="str">
        <f aca="true" t="shared" si="7" ref="BC25:BC39">SpellNumber(L25,BB25)</f>
        <v>INR  Twenty Eight Thousand Eight Hundred &amp; Seven  and Paise Thirty Five Only</v>
      </c>
      <c r="IA25" s="38">
        <v>12</v>
      </c>
      <c r="IB25" s="77" t="s">
        <v>97</v>
      </c>
      <c r="IC25" s="38" t="s">
        <v>80</v>
      </c>
      <c r="ID25" s="38">
        <v>75</v>
      </c>
      <c r="IE25" s="39" t="s">
        <v>39</v>
      </c>
      <c r="IF25" s="39" t="s">
        <v>42</v>
      </c>
      <c r="IG25" s="39" t="s">
        <v>36</v>
      </c>
      <c r="IH25" s="39">
        <v>123.223</v>
      </c>
      <c r="II25" s="39" t="s">
        <v>39</v>
      </c>
    </row>
    <row r="26" spans="1:243" s="38" customFormat="1" ht="48" customHeight="1">
      <c r="A26" s="22">
        <v>11</v>
      </c>
      <c r="B26" s="90" t="s">
        <v>125</v>
      </c>
      <c r="C26" s="24" t="s">
        <v>58</v>
      </c>
      <c r="D26" s="78">
        <v>9</v>
      </c>
      <c r="E26" s="98" t="s">
        <v>140</v>
      </c>
      <c r="F26" s="78">
        <v>6157.45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55417.05</v>
      </c>
      <c r="BB26" s="48">
        <f t="shared" si="6"/>
        <v>55417.05</v>
      </c>
      <c r="BC26" s="37" t="str">
        <f t="shared" si="7"/>
        <v>INR  Fifty Five Thousand Four Hundred &amp; Seventeen  and Paise Five Only</v>
      </c>
      <c r="IA26" s="38">
        <v>13</v>
      </c>
      <c r="IB26" s="77" t="s">
        <v>98</v>
      </c>
      <c r="IC26" s="38" t="s">
        <v>58</v>
      </c>
      <c r="ID26" s="38">
        <v>75</v>
      </c>
      <c r="IE26" s="39" t="s">
        <v>39</v>
      </c>
      <c r="IF26" s="39" t="s">
        <v>44</v>
      </c>
      <c r="IG26" s="39" t="s">
        <v>45</v>
      </c>
      <c r="IH26" s="39">
        <v>213</v>
      </c>
      <c r="II26" s="39" t="s">
        <v>39</v>
      </c>
    </row>
    <row r="27" spans="1:243" s="38" customFormat="1" ht="42.75" customHeight="1">
      <c r="A27" s="22">
        <v>12</v>
      </c>
      <c r="B27" s="89" t="s">
        <v>126</v>
      </c>
      <c r="C27" s="24" t="s">
        <v>59</v>
      </c>
      <c r="D27" s="78">
        <v>494</v>
      </c>
      <c r="E27" s="97" t="s">
        <v>68</v>
      </c>
      <c r="F27" s="78">
        <v>18.25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9015.5</v>
      </c>
      <c r="BB27" s="48">
        <f t="shared" si="6"/>
        <v>9015.5</v>
      </c>
      <c r="BC27" s="37" t="str">
        <f t="shared" si="7"/>
        <v>INR  Nine Thousand  &amp;Fifteen  and Paise Fifty Only</v>
      </c>
      <c r="IA27" s="38">
        <v>14</v>
      </c>
      <c r="IB27" s="77" t="s">
        <v>99</v>
      </c>
      <c r="IC27" s="38" t="s">
        <v>59</v>
      </c>
      <c r="ID27" s="38">
        <v>100</v>
      </c>
      <c r="IE27" s="39" t="s">
        <v>39</v>
      </c>
      <c r="IF27" s="39" t="s">
        <v>35</v>
      </c>
      <c r="IG27" s="39" t="s">
        <v>47</v>
      </c>
      <c r="IH27" s="39">
        <v>10</v>
      </c>
      <c r="II27" s="39" t="s">
        <v>39</v>
      </c>
    </row>
    <row r="28" spans="1:243" s="38" customFormat="1" ht="39" customHeight="1">
      <c r="A28" s="22">
        <v>13</v>
      </c>
      <c r="B28" s="89" t="s">
        <v>127</v>
      </c>
      <c r="C28" s="24" t="s">
        <v>60</v>
      </c>
      <c r="D28" s="78">
        <v>494</v>
      </c>
      <c r="E28" s="97" t="s">
        <v>142</v>
      </c>
      <c r="F28" s="78">
        <v>115.15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56884.1</v>
      </c>
      <c r="BB28" s="48">
        <f t="shared" si="6"/>
        <v>56884.1</v>
      </c>
      <c r="BC28" s="37" t="str">
        <f t="shared" si="7"/>
        <v>INR  Fifty Six Thousand Eight Hundred &amp; Eighty Four  and Paise Ten Only</v>
      </c>
      <c r="IA28" s="38">
        <v>15</v>
      </c>
      <c r="IB28" s="77" t="s">
        <v>100</v>
      </c>
      <c r="IC28" s="38" t="s">
        <v>60</v>
      </c>
      <c r="ID28" s="38">
        <v>100</v>
      </c>
      <c r="IE28" s="39" t="s">
        <v>39</v>
      </c>
      <c r="IF28" s="39" t="s">
        <v>49</v>
      </c>
      <c r="IG28" s="39" t="s">
        <v>50</v>
      </c>
      <c r="IH28" s="39">
        <v>10</v>
      </c>
      <c r="II28" s="39" t="s">
        <v>39</v>
      </c>
    </row>
    <row r="29" spans="1:243" s="38" customFormat="1" ht="47.25" customHeight="1">
      <c r="A29" s="22">
        <v>14</v>
      </c>
      <c r="B29" s="79" t="s">
        <v>128</v>
      </c>
      <c r="C29" s="24" t="s">
        <v>61</v>
      </c>
      <c r="D29" s="78">
        <v>494</v>
      </c>
      <c r="E29" s="99" t="s">
        <v>68</v>
      </c>
      <c r="F29" s="78">
        <v>153.45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75804.3</v>
      </c>
      <c r="BB29" s="48">
        <f t="shared" si="6"/>
        <v>75804.3</v>
      </c>
      <c r="BC29" s="37" t="str">
        <f t="shared" si="7"/>
        <v>INR  Seventy Five Thousand Eight Hundred &amp; Four  and Paise Thirty Only</v>
      </c>
      <c r="IA29" s="38">
        <v>16</v>
      </c>
      <c r="IB29" s="77" t="s">
        <v>101</v>
      </c>
      <c r="IC29" s="38" t="s">
        <v>61</v>
      </c>
      <c r="ID29" s="38">
        <v>100</v>
      </c>
      <c r="IE29" s="39" t="s">
        <v>39</v>
      </c>
      <c r="IF29" s="39" t="s">
        <v>44</v>
      </c>
      <c r="IG29" s="39" t="s">
        <v>63</v>
      </c>
      <c r="IH29" s="39">
        <v>10</v>
      </c>
      <c r="II29" s="39" t="s">
        <v>39</v>
      </c>
    </row>
    <row r="30" spans="1:243" s="38" customFormat="1" ht="47.25" customHeight="1">
      <c r="A30" s="22">
        <v>15</v>
      </c>
      <c r="B30" s="89" t="s">
        <v>129</v>
      </c>
      <c r="C30" s="24" t="s">
        <v>62</v>
      </c>
      <c r="D30" s="78">
        <v>63</v>
      </c>
      <c r="E30" s="97" t="s">
        <v>68</v>
      </c>
      <c r="F30" s="78">
        <v>263.55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16603.65</v>
      </c>
      <c r="BB30" s="48">
        <f t="shared" si="6"/>
        <v>16603.65</v>
      </c>
      <c r="BC30" s="37" t="str">
        <f t="shared" si="7"/>
        <v>INR  Sixteen Thousand Six Hundred &amp; Three  and Paise Sixty Five Only</v>
      </c>
      <c r="IA30" s="38">
        <v>17</v>
      </c>
      <c r="IB30" s="77" t="s">
        <v>102</v>
      </c>
      <c r="IC30" s="38" t="s">
        <v>62</v>
      </c>
      <c r="ID30" s="38">
        <v>100</v>
      </c>
      <c r="IE30" s="39" t="s">
        <v>39</v>
      </c>
      <c r="IF30" s="39" t="s">
        <v>44</v>
      </c>
      <c r="IG30" s="39" t="s">
        <v>63</v>
      </c>
      <c r="IH30" s="39">
        <v>10</v>
      </c>
      <c r="II30" s="39" t="s">
        <v>39</v>
      </c>
    </row>
    <row r="31" spans="1:243" s="38" customFormat="1" ht="33.75" customHeight="1">
      <c r="A31" s="22">
        <v>16</v>
      </c>
      <c r="B31" s="79" t="s">
        <v>130</v>
      </c>
      <c r="C31" s="24" t="s">
        <v>70</v>
      </c>
      <c r="D31" s="78">
        <v>49</v>
      </c>
      <c r="E31" s="99" t="s">
        <v>68</v>
      </c>
      <c r="F31" s="78">
        <v>303.9</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14891.1</v>
      </c>
      <c r="BB31" s="48">
        <f t="shared" si="6"/>
        <v>14891.1</v>
      </c>
      <c r="BC31" s="37" t="str">
        <f t="shared" si="7"/>
        <v>INR  Fourteen Thousand Eight Hundred &amp; Ninety One  and Paise Ten Only</v>
      </c>
      <c r="IA31" s="38">
        <v>18</v>
      </c>
      <c r="IB31" s="77" t="s">
        <v>103</v>
      </c>
      <c r="IC31" s="38" t="s">
        <v>70</v>
      </c>
      <c r="ID31" s="38">
        <v>100</v>
      </c>
      <c r="IE31" s="39" t="s">
        <v>39</v>
      </c>
      <c r="IF31" s="39" t="s">
        <v>44</v>
      </c>
      <c r="IG31" s="39" t="s">
        <v>63</v>
      </c>
      <c r="IH31" s="39">
        <v>10</v>
      </c>
      <c r="II31" s="39" t="s">
        <v>39</v>
      </c>
    </row>
    <row r="32" spans="1:243" s="38" customFormat="1" ht="48" customHeight="1">
      <c r="A32" s="22">
        <v>17</v>
      </c>
      <c r="B32" s="89" t="s">
        <v>131</v>
      </c>
      <c r="C32" s="24" t="s">
        <v>71</v>
      </c>
      <c r="D32" s="78">
        <v>200</v>
      </c>
      <c r="E32" s="97" t="s">
        <v>68</v>
      </c>
      <c r="F32" s="78">
        <v>99.9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19980</v>
      </c>
      <c r="BB32" s="48">
        <f>BA32+SUM(N32:AZ32)</f>
        <v>19980</v>
      </c>
      <c r="BC32" s="37" t="str">
        <f>SpellNumber(L32,BB32)</f>
        <v>INR  Nineteen Thousand Nine Hundred &amp; Eighty  Only</v>
      </c>
      <c r="IA32" s="38">
        <v>19</v>
      </c>
      <c r="IB32" s="77" t="s">
        <v>104</v>
      </c>
      <c r="IC32" s="38" t="s">
        <v>71</v>
      </c>
      <c r="ID32" s="38">
        <v>75</v>
      </c>
      <c r="IE32" s="39" t="s">
        <v>39</v>
      </c>
      <c r="IF32" s="39" t="s">
        <v>44</v>
      </c>
      <c r="IG32" s="39" t="s">
        <v>63</v>
      </c>
      <c r="IH32" s="39">
        <v>10</v>
      </c>
      <c r="II32" s="39" t="s">
        <v>39</v>
      </c>
    </row>
    <row r="33" spans="1:243" s="38" customFormat="1" ht="47.25" customHeight="1">
      <c r="A33" s="22">
        <v>18</v>
      </c>
      <c r="B33" s="89" t="s">
        <v>132</v>
      </c>
      <c r="C33" s="24" t="s">
        <v>72</v>
      </c>
      <c r="D33" s="78">
        <v>100</v>
      </c>
      <c r="E33" s="99" t="s">
        <v>68</v>
      </c>
      <c r="F33" s="78">
        <v>54.3</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5430</v>
      </c>
      <c r="BB33" s="48">
        <f t="shared" si="6"/>
        <v>5430</v>
      </c>
      <c r="BC33" s="37" t="str">
        <f t="shared" si="7"/>
        <v>INR  Five Thousand Four Hundred &amp; Thirty  Only</v>
      </c>
      <c r="IA33" s="38">
        <v>20</v>
      </c>
      <c r="IB33" s="77" t="s">
        <v>105</v>
      </c>
      <c r="IC33" s="38" t="s">
        <v>72</v>
      </c>
      <c r="ID33" s="38">
        <v>100</v>
      </c>
      <c r="IE33" s="39" t="s">
        <v>39</v>
      </c>
      <c r="IF33" s="39" t="s">
        <v>44</v>
      </c>
      <c r="IG33" s="39" t="s">
        <v>63</v>
      </c>
      <c r="IH33" s="39">
        <v>10</v>
      </c>
      <c r="II33" s="39" t="s">
        <v>39</v>
      </c>
    </row>
    <row r="34" spans="1:243" s="38" customFormat="1" ht="45.75" customHeight="1">
      <c r="A34" s="22">
        <v>19</v>
      </c>
      <c r="B34" s="89" t="s">
        <v>133</v>
      </c>
      <c r="C34" s="24" t="s">
        <v>73</v>
      </c>
      <c r="D34" s="78">
        <v>42</v>
      </c>
      <c r="E34" s="97" t="s">
        <v>68</v>
      </c>
      <c r="F34" s="78">
        <v>4007.65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168321.3</v>
      </c>
      <c r="BB34" s="48">
        <f t="shared" si="6"/>
        <v>168321.3</v>
      </c>
      <c r="BC34" s="37" t="str">
        <f t="shared" si="7"/>
        <v>INR  One Lakh Sixty Eight Thousand Three Hundred &amp; Twenty One  and Paise Thirty Only</v>
      </c>
      <c r="IA34" s="38">
        <v>21</v>
      </c>
      <c r="IB34" s="77" t="s">
        <v>106</v>
      </c>
      <c r="IC34" s="38" t="s">
        <v>73</v>
      </c>
      <c r="ID34" s="38">
        <v>100</v>
      </c>
      <c r="IE34" s="39" t="s">
        <v>39</v>
      </c>
      <c r="IF34" s="39" t="s">
        <v>44</v>
      </c>
      <c r="IG34" s="39" t="s">
        <v>63</v>
      </c>
      <c r="IH34" s="39">
        <v>10</v>
      </c>
      <c r="II34" s="39" t="s">
        <v>39</v>
      </c>
    </row>
    <row r="35" spans="1:243" s="38" customFormat="1" ht="54" customHeight="1">
      <c r="A35" s="22">
        <v>20</v>
      </c>
      <c r="B35" s="91" t="s">
        <v>134</v>
      </c>
      <c r="C35" s="24" t="s">
        <v>74</v>
      </c>
      <c r="D35" s="78">
        <v>119</v>
      </c>
      <c r="E35" s="100" t="s">
        <v>140</v>
      </c>
      <c r="F35" s="78">
        <v>2637.3</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313838.7</v>
      </c>
      <c r="BB35" s="48">
        <f t="shared" si="6"/>
        <v>313838.7</v>
      </c>
      <c r="BC35" s="37" t="str">
        <f t="shared" si="7"/>
        <v>INR  Three Lakh Thirteen Thousand Eight Hundred &amp; Thirty Eight  and Paise Seventy Only</v>
      </c>
      <c r="IA35" s="38">
        <v>22</v>
      </c>
      <c r="IB35" s="77" t="s">
        <v>107</v>
      </c>
      <c r="IC35" s="38" t="s">
        <v>74</v>
      </c>
      <c r="ID35" s="38">
        <v>100</v>
      </c>
      <c r="IE35" s="39" t="s">
        <v>39</v>
      </c>
      <c r="IF35" s="39" t="s">
        <v>44</v>
      </c>
      <c r="IG35" s="39" t="s">
        <v>63</v>
      </c>
      <c r="IH35" s="39">
        <v>10</v>
      </c>
      <c r="II35" s="39" t="s">
        <v>39</v>
      </c>
    </row>
    <row r="36" spans="1:243" s="38" customFormat="1" ht="46.5" customHeight="1">
      <c r="A36" s="22">
        <v>21</v>
      </c>
      <c r="B36" s="92" t="s">
        <v>135</v>
      </c>
      <c r="C36" s="24" t="s">
        <v>75</v>
      </c>
      <c r="D36" s="78">
        <v>887</v>
      </c>
      <c r="E36" s="95" t="s">
        <v>68</v>
      </c>
      <c r="F36" s="78">
        <v>953</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845311</v>
      </c>
      <c r="BB36" s="48">
        <f t="shared" si="6"/>
        <v>845311</v>
      </c>
      <c r="BC36" s="37" t="str">
        <f t="shared" si="7"/>
        <v>INR  Eight Lakh Forty Five Thousand Three Hundred &amp; Eleven  Only</v>
      </c>
      <c r="IA36" s="38">
        <v>23</v>
      </c>
      <c r="IB36" s="77" t="s">
        <v>108</v>
      </c>
      <c r="IC36" s="38" t="s">
        <v>75</v>
      </c>
      <c r="ID36" s="38">
        <v>75</v>
      </c>
      <c r="IE36" s="39" t="s">
        <v>39</v>
      </c>
      <c r="IF36" s="39" t="s">
        <v>44</v>
      </c>
      <c r="IG36" s="39" t="s">
        <v>63</v>
      </c>
      <c r="IH36" s="39">
        <v>10</v>
      </c>
      <c r="II36" s="39" t="s">
        <v>39</v>
      </c>
    </row>
    <row r="37" spans="1:243" s="38" customFormat="1" ht="38.25" customHeight="1">
      <c r="A37" s="22">
        <v>22</v>
      </c>
      <c r="B37" s="93" t="s">
        <v>136</v>
      </c>
      <c r="C37" s="24" t="s">
        <v>76</v>
      </c>
      <c r="D37" s="78">
        <v>294</v>
      </c>
      <c r="E37" s="101" t="s">
        <v>68</v>
      </c>
      <c r="F37" s="78">
        <v>627.55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184499.7</v>
      </c>
      <c r="BB37" s="48">
        <f t="shared" si="6"/>
        <v>184499.7</v>
      </c>
      <c r="BC37" s="37" t="str">
        <f t="shared" si="7"/>
        <v>INR  One Lakh Eighty Four Thousand Four Hundred &amp; Ninety Nine  and Paise Seventy Only</v>
      </c>
      <c r="IA37" s="38">
        <v>24</v>
      </c>
      <c r="IB37" s="77" t="s">
        <v>109</v>
      </c>
      <c r="IC37" s="38" t="s">
        <v>76</v>
      </c>
      <c r="ID37" s="38">
        <v>75</v>
      </c>
      <c r="IE37" s="39" t="s">
        <v>39</v>
      </c>
      <c r="IF37" s="39" t="s">
        <v>44</v>
      </c>
      <c r="IG37" s="39" t="s">
        <v>63</v>
      </c>
      <c r="IH37" s="39">
        <v>10</v>
      </c>
      <c r="II37" s="39" t="s">
        <v>39</v>
      </c>
    </row>
    <row r="38" spans="1:243" s="38" customFormat="1" ht="35.25" customHeight="1">
      <c r="A38" s="22">
        <v>23</v>
      </c>
      <c r="B38" s="93" t="s">
        <v>137</v>
      </c>
      <c r="C38" s="24" t="s">
        <v>77</v>
      </c>
      <c r="D38" s="78">
        <v>54</v>
      </c>
      <c r="E38" s="101" t="s">
        <v>143</v>
      </c>
      <c r="F38" s="78">
        <v>416.3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22480.2</v>
      </c>
      <c r="BB38" s="48">
        <f t="shared" si="6"/>
        <v>22480.2</v>
      </c>
      <c r="BC38" s="37" t="str">
        <f t="shared" si="7"/>
        <v>INR  Twenty Two Thousand Four Hundred &amp; Eighty  and Paise Twenty Only</v>
      </c>
      <c r="IA38" s="38">
        <v>25</v>
      </c>
      <c r="IB38" s="77" t="s">
        <v>110</v>
      </c>
      <c r="IC38" s="38" t="s">
        <v>77</v>
      </c>
      <c r="ID38" s="38">
        <v>50</v>
      </c>
      <c r="IE38" s="39" t="s">
        <v>39</v>
      </c>
      <c r="IF38" s="39" t="s">
        <v>44</v>
      </c>
      <c r="IG38" s="39" t="s">
        <v>63</v>
      </c>
      <c r="IH38" s="39">
        <v>10</v>
      </c>
      <c r="II38" s="39" t="s">
        <v>39</v>
      </c>
    </row>
    <row r="39" spans="1:243" s="38" customFormat="1" ht="57" customHeight="1">
      <c r="A39" s="22">
        <v>24</v>
      </c>
      <c r="B39" s="94" t="s">
        <v>138</v>
      </c>
      <c r="C39" s="24" t="s">
        <v>78</v>
      </c>
      <c r="D39" s="78">
        <v>57</v>
      </c>
      <c r="E39" s="96" t="s">
        <v>140</v>
      </c>
      <c r="F39" s="78">
        <v>7335.1</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418100.7</v>
      </c>
      <c r="BB39" s="48">
        <f t="shared" si="6"/>
        <v>418100.7</v>
      </c>
      <c r="BC39" s="37" t="str">
        <f t="shared" si="7"/>
        <v>INR  Four Lakh Eighteen Thousand One Hundred    and Paise Seventy Only</v>
      </c>
      <c r="IA39" s="38">
        <v>26</v>
      </c>
      <c r="IB39" s="77" t="s">
        <v>111</v>
      </c>
      <c r="IC39" s="38" t="s">
        <v>78</v>
      </c>
      <c r="ID39" s="38">
        <v>50</v>
      </c>
      <c r="IE39" s="39" t="s">
        <v>39</v>
      </c>
      <c r="IF39" s="39" t="s">
        <v>44</v>
      </c>
      <c r="IG39" s="39" t="s">
        <v>63</v>
      </c>
      <c r="IH39" s="39">
        <v>10</v>
      </c>
      <c r="II39" s="39" t="s">
        <v>39</v>
      </c>
    </row>
    <row r="40" spans="1:243" s="38" customFormat="1" ht="57" customHeight="1">
      <c r="A40" s="22">
        <v>25</v>
      </c>
      <c r="B40" s="94" t="s">
        <v>139</v>
      </c>
      <c r="C40" s="24" t="s">
        <v>112</v>
      </c>
      <c r="D40" s="78">
        <v>39</v>
      </c>
      <c r="E40" s="96" t="s">
        <v>140</v>
      </c>
      <c r="F40" s="78">
        <v>138.85</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5415.15</v>
      </c>
      <c r="BB40" s="48">
        <f>BA40+SUM(N40:AZ40)</f>
        <v>5415.15</v>
      </c>
      <c r="BC40" s="37" t="str">
        <f>SpellNumber(L40,BB40)</f>
        <v>INR  Five Thousand Four Hundred &amp; Fifteen  and Paise Fifteen Only</v>
      </c>
      <c r="IA40" s="38">
        <v>26</v>
      </c>
      <c r="IB40" s="77" t="s">
        <v>111</v>
      </c>
      <c r="IC40" s="38" t="s">
        <v>78</v>
      </c>
      <c r="ID40" s="38">
        <v>50</v>
      </c>
      <c r="IE40" s="39" t="s">
        <v>39</v>
      </c>
      <c r="IF40" s="39" t="s">
        <v>44</v>
      </c>
      <c r="IG40" s="39" t="s">
        <v>63</v>
      </c>
      <c r="IH40" s="39">
        <v>10</v>
      </c>
      <c r="II40" s="39" t="s">
        <v>39</v>
      </c>
    </row>
    <row r="41" spans="1:243" s="38" customFormat="1" ht="48" customHeight="1">
      <c r="A41" s="53" t="s">
        <v>83</v>
      </c>
      <c r="B41" s="54"/>
      <c r="C41" s="55"/>
      <c r="D41" s="56"/>
      <c r="E41" s="56"/>
      <c r="F41" s="56"/>
      <c r="G41" s="56"/>
      <c r="H41" s="57"/>
      <c r="I41" s="57"/>
      <c r="J41" s="57"/>
      <c r="K41" s="57"/>
      <c r="L41" s="58"/>
      <c r="BA41" s="59">
        <f>SUM(BA13:BA40)</f>
        <v>3026501.18</v>
      </c>
      <c r="BB41" s="60">
        <f>SUM(BB13:BB40)</f>
        <v>3026501.18</v>
      </c>
      <c r="BC41" s="37" t="str">
        <f>SpellNumber($E$2,BB41)</f>
        <v>INR  Thirty Lakh Twenty Six Thousand Five Hundred &amp; One  and Paise Eighteen Only</v>
      </c>
      <c r="IE41" s="39">
        <v>4</v>
      </c>
      <c r="IF41" s="39" t="s">
        <v>44</v>
      </c>
      <c r="IG41" s="39" t="s">
        <v>63</v>
      </c>
      <c r="IH41" s="39">
        <v>10</v>
      </c>
      <c r="II41" s="39" t="s">
        <v>39</v>
      </c>
    </row>
    <row r="42" spans="1:243" s="69" customFormat="1" ht="18">
      <c r="A42" s="54" t="s">
        <v>84</v>
      </c>
      <c r="B42" s="61"/>
      <c r="C42" s="62"/>
      <c r="D42" s="63"/>
      <c r="E42" s="75" t="s">
        <v>65</v>
      </c>
      <c r="F42" s="76"/>
      <c r="G42" s="64"/>
      <c r="H42" s="65"/>
      <c r="I42" s="65"/>
      <c r="J42" s="65"/>
      <c r="K42" s="66"/>
      <c r="L42" s="67"/>
      <c r="M42" s="68"/>
      <c r="O42" s="38"/>
      <c r="P42" s="38"/>
      <c r="Q42" s="38"/>
      <c r="R42" s="38"/>
      <c r="S42" s="38"/>
      <c r="BA42" s="70">
        <f>IF(ISBLANK(F42),0,IF(E42="Excess (+)",ROUND(BA41+(BA41*F42),2),IF(E42="Less (-)",ROUND(BA41+(BA41*F42*(-1)),2),IF(E42="At Par",BA41,0))))</f>
        <v>0</v>
      </c>
      <c r="BB42" s="71">
        <f>ROUND(BA42,0)</f>
        <v>0</v>
      </c>
      <c r="BC42" s="37" t="str">
        <f>SpellNumber($E$2,BB42)</f>
        <v>INR Zero Only</v>
      </c>
      <c r="IE42" s="72"/>
      <c r="IF42" s="72"/>
      <c r="IG42" s="72"/>
      <c r="IH42" s="72"/>
      <c r="II42" s="72"/>
    </row>
    <row r="43" spans="1:243" s="69" customFormat="1" ht="18">
      <c r="A43" s="53" t="s">
        <v>85</v>
      </c>
      <c r="B43" s="53"/>
      <c r="C43" s="81" t="str">
        <f>SpellNumber($E$2,BB42)</f>
        <v>INR Zero Only</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IE43" s="72"/>
      <c r="IF43" s="72"/>
      <c r="IG43" s="72"/>
      <c r="IH43" s="72"/>
      <c r="II43" s="72"/>
    </row>
    <row r="44" ht="15"/>
    <row r="45" ht="15"/>
    <row r="46" ht="15"/>
    <row r="47" ht="15"/>
    <row r="48" ht="15"/>
    <row r="49" ht="15"/>
    <row r="50" ht="15"/>
  </sheetData>
  <sheetProtection/>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L40">
      <formula1>"INR"</formula1>
    </dataValidation>
    <dataValidation type="decimal" allowBlank="1" showErrorMessage="1" errorTitle="Invalid Entry" error="Only Numeric Values are allowed. " sqref="A13:A4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2023-05-30T12:39:37Z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