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<sst xmlns="http://schemas.openxmlformats.org/spreadsheetml/2006/main" count="114" uniqueCount="58">
  <si>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</si>
  <si>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</si>
  <si>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</si>
  <si>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</si>
  <si>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</si>
  <si>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</si>
  <si>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</si>
  <si>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</si>
  <si>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</si>
  <si>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</si>
  <si>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</si>
  <si>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</si>
  <si>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</si>
  <si>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</si>
  <si>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</si>
  <si>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</si>
  <si>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</si>
  <si>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</si>
  <si>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</si>
  <si>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</si>
  <si>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</si>
  <si>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</si>
  <si>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</si>
  <si>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</si>
  <si>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</si>
  <si>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</si>
  <si>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</si>
  <si>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</si>
  <si>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</si>
  <si>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</si>
  <si>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</si>
  <si>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</si>
  <si>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</si>
  <si>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</si>
  <si>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</si>
  <si>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</si>
  <si>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</si>
  <si>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</si>
  <si>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</si>
  <si>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</si>
  <si>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</si>
  <si>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</si>
  <si>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</si>
  <si>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</si>
  <si>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</si>
  <si>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t>Tender Inviting Authority: The Registrar, IIT(BHU), Varanasi.</t>
  </si>
  <si>
    <t>Per Month</t>
  </si>
  <si>
    <r>
      <t xml:space="preserve">Total charges for equipment/machinery
</t>
    </r>
    <r>
      <rPr>
        <b/>
        <sz val="11"/>
        <color indexed="10"/>
        <rFont val="Arial"/>
        <family val="2"/>
      </rPr>
      <t>Rs.      P</t>
    </r>
  </si>
  <si>
    <r>
      <t xml:space="preserve">Total charges for disposal of waste at Nagar Nigam site
</t>
    </r>
    <r>
      <rPr>
        <b/>
        <sz val="11"/>
        <color indexed="10"/>
        <rFont val="Arial"/>
        <family val="2"/>
      </rPr>
      <t>Rs.      P</t>
    </r>
  </si>
  <si>
    <t xml:space="preserve">Admin./Service Charges in Percentage on Rs. 29.00 lakh approx. per month
</t>
  </si>
  <si>
    <r>
      <rPr>
        <b/>
        <sz val="14"/>
        <color indexed="8"/>
        <rFont val="Times New Roman"/>
        <family val="1"/>
      </rPr>
      <t>Providing cleaning, sanitation and solid waste disposal services in IIT (BHU) Varanasi</t>
    </r>
    <r>
      <rPr>
        <sz val="14"/>
        <color indexed="8"/>
        <rFont val="Times New Roman"/>
        <family val="1"/>
      </rPr>
      <t xml:space="preserve">  (As per tender document.)
</t>
    </r>
    <r>
      <rPr>
        <sz val="16"/>
        <rFont val="Times New Roman"/>
        <family val="1"/>
      </rPr>
      <t>Admin./Service Charges (Payable on gross wages only). The gross wage for the month of September 2022 was Rs. 4548334 /- . The ESI @ 3.25 % and Employer share of EPF @ 13% are not part of the monthly gross wages.</t>
    </r>
  </si>
  <si>
    <r>
      <t xml:space="preserve">Admin./Service Charges in Figure on Rs. 4548334.00 (whis is the gross wage for the month of Sep. 2022) per month
</t>
    </r>
    <r>
      <rPr>
        <b/>
        <sz val="11"/>
        <color indexed="10"/>
        <rFont val="Arial"/>
        <family val="2"/>
      </rPr>
      <t>Rs.</t>
    </r>
    <r>
      <rPr>
        <b/>
        <sz val="11"/>
        <rFont val="Arial"/>
        <family val="2"/>
      </rPr>
      <t xml:space="preserve">      </t>
    </r>
    <r>
      <rPr>
        <b/>
        <sz val="11"/>
        <color indexed="10"/>
        <rFont val="Arial"/>
        <family val="2"/>
      </rPr>
      <t>P</t>
    </r>
  </si>
  <si>
    <t>Admin./Service Charges in Percentage on Rs. 4548334 (whis is the gross wage for the month of Sep. 2022 as per Section-IX Part-A of tender document) 
%</t>
  </si>
  <si>
    <t>Providing cleaning, sanitation and solid waste disposal services in IIT (BHU) Varanasi  (As per tender document.)
Admin./Service Charges (Payable on gross wages only). The gross wage for the month of September 2022 was Rs. 4548334 /- . The ESI @ 3.25 % and Employer share of EPF @ 13% are not part of the monthly gross wages.</t>
  </si>
  <si>
    <r>
      <t xml:space="preserve">TOTAL AMOUNT (Excluding the charges quoted in Item No. 12)
in
</t>
    </r>
    <r>
      <rPr>
        <b/>
        <sz val="11"/>
        <color indexed="10"/>
        <rFont val="Arial"/>
        <family val="2"/>
      </rPr>
      <t>Rs.      P</t>
    </r>
  </si>
  <si>
    <r>
      <t xml:space="preserve">Total charges for disposal of Dead Animal as per requirement 
(This is an optional requirement and the Institute shall not take it into account while financial evaluation)
in
</t>
    </r>
    <r>
      <rPr>
        <b/>
        <sz val="11"/>
        <color indexed="10"/>
        <rFont val="Arial"/>
        <family val="2"/>
      </rPr>
      <t>Rs.      P</t>
    </r>
  </si>
  <si>
    <t>Contract No: IIT(BHU)/ADMIN/2022-23/03 , Dated 07.11.2022</t>
  </si>
  <si>
    <t xml:space="preserve">Name of Work: Providing services of Cleaning, Sanitation and Disposal of Solid Waste in IIT(BHU), Varanasi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</si>
</sst>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2" xfId="55" applyNumberFormat="1" applyFont="1" applyFill="1" applyBorder="1" applyAlignment="1">
      <alignment horizontal="center" vertical="top" wrapText="1"/>
      <protection/>
    </xf>
    <xf numFmtId="0" fontId="7" fillId="34" borderId="12" xfId="55" applyNumberFormat="1" applyFont="1" applyFill="1" applyBorder="1" applyAlignment="1">
      <alignment horizontal="center" vertical="top" wrapText="1"/>
      <protection/>
    </xf>
    <xf numFmtId="0" fontId="4" fillId="0" borderId="12" xfId="59" applyNumberFormat="1" applyFont="1" applyFill="1" applyBorder="1" applyAlignment="1">
      <alignment horizontal="center" vertical="top"/>
      <protection/>
    </xf>
    <xf numFmtId="0" fontId="14" fillId="0" borderId="12" xfId="59" applyNumberFormat="1" applyFont="1" applyFill="1" applyBorder="1" applyAlignment="1">
      <alignment horizontal="left" wrapText="1" readingOrder="1"/>
      <protection/>
    </xf>
    <xf numFmtId="164" fontId="4" fillId="0" borderId="12" xfId="59" applyNumberFormat="1" applyFont="1" applyFill="1" applyBorder="1" applyAlignment="1">
      <alignment vertical="top"/>
      <protection/>
    </xf>
    <xf numFmtId="0" fontId="4" fillId="0" borderId="12" xfId="55" applyNumberFormat="1" applyFont="1" applyFill="1" applyBorder="1" applyAlignment="1">
      <alignment horizontal="left" vertical="top"/>
      <protection/>
    </xf>
    <xf numFmtId="0" fontId="7" fillId="0" borderId="12" xfId="55" applyNumberFormat="1" applyFont="1" applyFill="1" applyBorder="1" applyAlignment="1" applyProtection="1">
      <alignment horizontal="right" vertical="top"/>
      <protection/>
    </xf>
    <xf numFmtId="0" fontId="4" fillId="0" borderId="12" xfId="59" applyNumberFormat="1" applyFont="1" applyFill="1" applyBorder="1" applyAlignment="1">
      <alignment vertical="top"/>
      <protection/>
    </xf>
    <xf numFmtId="0" fontId="4" fillId="0" borderId="12" xfId="55" applyNumberFormat="1" applyFont="1" applyFill="1" applyBorder="1" applyAlignment="1">
      <alignment vertical="top"/>
      <protection/>
    </xf>
    <xf numFmtId="0" fontId="7" fillId="0" borderId="12" xfId="55" applyNumberFormat="1" applyFont="1" applyFill="1" applyBorder="1" applyAlignment="1" applyProtection="1">
      <alignment horizontal="left" vertical="top"/>
      <protection locked="0"/>
    </xf>
    <xf numFmtId="0" fontId="4" fillId="0" borderId="12" xfId="55" applyNumberFormat="1" applyFont="1" applyFill="1" applyBorder="1" applyAlignment="1" applyProtection="1">
      <alignment vertical="top"/>
      <protection/>
    </xf>
    <xf numFmtId="0" fontId="7" fillId="0" borderId="13" xfId="55" applyNumberFormat="1" applyFont="1" applyFill="1" applyBorder="1" applyAlignment="1" applyProtection="1">
      <alignment horizontal="right" vertical="top"/>
      <protection locked="0"/>
    </xf>
    <xf numFmtId="0" fontId="7" fillId="0" borderId="14" xfId="55" applyNumberFormat="1" applyFont="1" applyFill="1" applyBorder="1" applyAlignment="1" applyProtection="1">
      <alignment horizontal="center" vertical="top" wrapText="1"/>
      <protection/>
    </xf>
    <xf numFmtId="0" fontId="7" fillId="0" borderId="14" xfId="55" applyNumberFormat="1" applyFont="1" applyFill="1" applyBorder="1" applyAlignment="1">
      <alignment horizontal="center" vertical="top" wrapText="1"/>
      <protection/>
    </xf>
    <xf numFmtId="164" fontId="7" fillId="0" borderId="15" xfId="59" applyNumberFormat="1" applyFont="1" applyFill="1" applyBorder="1" applyAlignment="1">
      <alignment horizontal="right" vertical="top"/>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2" xfId="59" applyNumberFormat="1" applyFont="1" applyFill="1" applyBorder="1" applyAlignment="1">
      <alignment vertical="top"/>
      <protection/>
    </xf>
    <xf numFmtId="2" fontId="7" fillId="0" borderId="12" xfId="55" applyNumberFormat="1" applyFont="1" applyFill="1" applyBorder="1" applyAlignment="1" applyProtection="1">
      <alignment horizontal="right" vertical="top"/>
      <protection locked="0"/>
    </xf>
    <xf numFmtId="2" fontId="7" fillId="0" borderId="12" xfId="55" applyNumberFormat="1" applyFont="1" applyFill="1" applyBorder="1" applyAlignment="1" applyProtection="1">
      <alignment horizontal="right" vertical="top"/>
      <protection/>
    </xf>
    <xf numFmtId="2" fontId="4" fillId="0" borderId="12" xfId="55" applyNumberFormat="1" applyFont="1" applyFill="1" applyBorder="1" applyAlignment="1">
      <alignment vertical="top"/>
      <protection/>
    </xf>
    <xf numFmtId="2" fontId="7" fillId="0" borderId="12"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pplyProtection="1">
      <alignment horizontal="center" vertical="top" wrapText="1"/>
      <protection locked="0"/>
    </xf>
    <xf numFmtId="2" fontId="7" fillId="0" borderId="12" xfId="55" applyNumberFormat="1" applyFont="1" applyFill="1" applyBorder="1" applyAlignment="1">
      <alignment horizontal="center" vertical="top" wrapText="1"/>
      <protection/>
    </xf>
    <xf numFmtId="2" fontId="7" fillId="0" borderId="15" xfId="59" applyNumberFormat="1" applyFont="1" applyFill="1" applyBorder="1" applyAlignment="1">
      <alignment horizontal="right" vertical="top"/>
      <protection/>
    </xf>
    <xf numFmtId="2" fontId="7" fillId="0" borderId="15" xfId="57" applyNumberFormat="1" applyFont="1" applyFill="1" applyBorder="1" applyAlignment="1">
      <alignment horizontal="right" vertical="top"/>
      <protection/>
    </xf>
    <xf numFmtId="0" fontId="7" fillId="0" borderId="12"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6"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2"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6"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3"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2"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2" xfId="59" applyNumberFormat="1" applyFont="1" applyFill="1" applyBorder="1" applyAlignment="1">
      <alignment horizontal="center" vertical="center" wrapText="1"/>
      <protection/>
    </xf>
    <xf numFmtId="0" fontId="4" fillId="0" borderId="12" xfId="55" applyNumberFormat="1" applyFont="1" applyFill="1" applyBorder="1" applyAlignment="1">
      <alignment horizontal="left" vertical="top" wrapText="1"/>
      <protection/>
    </xf>
    <xf numFmtId="0" fontId="11" fillId="0" borderId="12" xfId="55" applyNumberFormat="1" applyFont="1" applyFill="1" applyBorder="1" applyAlignment="1">
      <alignment horizontal="center" vertical="center" wrapText="1"/>
      <protection/>
    </xf>
    <xf numFmtId="0" fontId="15" fillId="0" borderId="12"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80" zoomScaleNormal="80" zoomScalePageLayoutView="0" workbookViewId="0" topLeftCell="A1">
      <selection activeCell="BB15" sqref="BB15"/>
    </sheetView>
  </sheetViews>
  <sheetFormatPr defaultColWidth="9.140625" defaultRowHeight="15"/>
  <cols>
    <col min="1" max="1" width="14.28125" style="1" customWidth="1"/>
    <col min="2" max="2" width="64.8515625" style="1" customWidth="1"/>
    <col min="3" max="3" width="13.57421875" style="1" hidden="1" customWidth="1"/>
    <col min="4" max="4" width="10.421875" style="1" hidden="1" customWidth="1"/>
    <col min="5" max="5" width="9.57421875" style="1" customWidth="1"/>
    <col min="6" max="6" width="13.140625" style="1" hidden="1" customWidth="1"/>
    <col min="7" max="12" width="9.140625" style="1" hidden="1" customWidth="1"/>
    <col min="13" max="13" width="25.28125" style="1" customWidth="1"/>
    <col min="14" max="14" width="21.8515625" style="2" hidden="1" customWidth="1"/>
    <col min="15" max="15" width="19.7109375" style="1" customWidth="1"/>
    <col min="16" max="16" width="23.28125" style="1" customWidth="1"/>
    <col min="17" max="17" width="19.00390625" style="1" customWidth="1"/>
    <col min="18" max="18" width="30.8515625" style="1" customWidth="1"/>
    <col min="19" max="19" width="12.8515625" style="1" hidden="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54.5" customHeight="1">
      <c r="A11" s="16" t="s">
        <v>14</v>
      </c>
      <c r="B11" s="19" t="s">
        <v>15</v>
      </c>
      <c r="C11" s="19" t="s">
        <v>16</v>
      </c>
      <c r="D11" s="19" t="s">
        <v>17</v>
      </c>
      <c r="E11" s="19" t="s">
        <v>18</v>
      </c>
      <c r="F11" s="19" t="s">
        <v>40</v>
      </c>
      <c r="G11" s="19"/>
      <c r="H11" s="19"/>
      <c r="I11" s="19" t="s">
        <v>19</v>
      </c>
      <c r="J11" s="19" t="s">
        <v>20</v>
      </c>
      <c r="K11" s="19" t="s">
        <v>21</v>
      </c>
      <c r="L11" s="19" t="s">
        <v>22</v>
      </c>
      <c r="M11" s="19" t="s">
        <v>52</v>
      </c>
      <c r="N11" s="19" t="s">
        <v>49</v>
      </c>
      <c r="O11" s="19" t="s">
        <v>51</v>
      </c>
      <c r="P11" s="19" t="s">
        <v>47</v>
      </c>
      <c r="Q11" s="19" t="s">
        <v>48</v>
      </c>
      <c r="R11" s="19" t="s">
        <v>55</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0" t="s">
        <v>43</v>
      </c>
      <c r="BB11" s="20" t="s">
        <v>54</v>
      </c>
      <c r="BC11" s="21" t="s">
        <v>23</v>
      </c>
      <c r="IE11" s="18"/>
      <c r="IF11" s="18"/>
      <c r="IG11" s="18"/>
      <c r="IH11" s="18"/>
      <c r="II11" s="18"/>
    </row>
    <row r="12" spans="1:243" s="17" customFormat="1" ht="23.25" customHeight="1">
      <c r="A12" s="22">
        <v>1</v>
      </c>
      <c r="B12" s="23">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38" customFormat="1" ht="35.25" customHeight="1">
      <c r="A13" s="24">
        <v>1</v>
      </c>
      <c r="B13" s="80" t="s">
        <v>44</v>
      </c>
      <c r="C13" s="25"/>
      <c r="D13" s="26"/>
      <c r="E13" s="27"/>
      <c r="F13" s="26"/>
      <c r="G13" s="28"/>
      <c r="H13" s="28"/>
      <c r="I13" s="29"/>
      <c r="J13" s="30"/>
      <c r="K13" s="31"/>
      <c r="L13" s="31"/>
      <c r="M13" s="32"/>
      <c r="N13" s="33"/>
      <c r="O13" s="33"/>
      <c r="P13" s="34"/>
      <c r="Q13" s="33"/>
      <c r="R13" s="33"/>
      <c r="S13" s="35"/>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36"/>
      <c r="BB13" s="36"/>
      <c r="BC13" s="37"/>
      <c r="IA13" s="38">
        <v>1</v>
      </c>
      <c r="IB13" s="38" t="s">
        <v>44</v>
      </c>
      <c r="IE13" s="39"/>
      <c r="IF13" s="39" t="s">
        <v>24</v>
      </c>
      <c r="IG13" s="39" t="s">
        <v>25</v>
      </c>
      <c r="IH13" s="39">
        <v>10</v>
      </c>
      <c r="II13" s="39" t="s">
        <v>26</v>
      </c>
    </row>
    <row r="14" spans="1:243" s="38" customFormat="1" ht="165.75" customHeight="1">
      <c r="A14" s="24">
        <v>1.01</v>
      </c>
      <c r="B14" s="77" t="s">
        <v>50</v>
      </c>
      <c r="C14" s="75" t="s">
        <v>25</v>
      </c>
      <c r="D14" s="74">
        <v>1</v>
      </c>
      <c r="E14" s="81" t="s">
        <v>46</v>
      </c>
      <c r="F14" s="40">
        <v>4548334</v>
      </c>
      <c r="G14" s="41"/>
      <c r="H14" s="42"/>
      <c r="I14" s="40" t="s">
        <v>28</v>
      </c>
      <c r="J14" s="43">
        <f>IF(I14="Less(-)",-1,1)</f>
        <v>1</v>
      </c>
      <c r="K14" s="44" t="s">
        <v>29</v>
      </c>
      <c r="L14" s="44" t="s">
        <v>4</v>
      </c>
      <c r="M14" s="70"/>
      <c r="N14" s="78"/>
      <c r="O14" s="41">
        <f>F14*M14/100</f>
        <v>0</v>
      </c>
      <c r="P14" s="79"/>
      <c r="Q14" s="78"/>
      <c r="R14" s="78"/>
      <c r="S14" s="45"/>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total_amount_ba($B$2,$D$2,D14,F14,J14,K14,M14)*D14</f>
        <v>0</v>
      </c>
      <c r="BB14" s="49">
        <f>SUM(O14:Q14)</f>
        <v>0</v>
      </c>
      <c r="BC14" s="37" t="str">
        <f>SpellNumber(L14,BB14)</f>
        <v>INR Zero Only</v>
      </c>
      <c r="IA14" s="38">
        <v>1.01</v>
      </c>
      <c r="IB14" s="76" t="s">
        <v>53</v>
      </c>
      <c r="IC14" s="38" t="s">
        <v>25</v>
      </c>
      <c r="ID14" s="38">
        <v>1</v>
      </c>
      <c r="IE14" s="39" t="s">
        <v>46</v>
      </c>
      <c r="IF14" s="39" t="s">
        <v>30</v>
      </c>
      <c r="IG14" s="39" t="s">
        <v>25</v>
      </c>
      <c r="IH14" s="39">
        <v>123.223</v>
      </c>
      <c r="II14" s="39" t="s">
        <v>27</v>
      </c>
    </row>
    <row r="15" spans="1:243" s="38" customFormat="1" ht="42" customHeight="1">
      <c r="A15" s="50" t="s">
        <v>32</v>
      </c>
      <c r="B15" s="73"/>
      <c r="C15" s="52"/>
      <c r="D15" s="53"/>
      <c r="E15" s="53"/>
      <c r="F15" s="53"/>
      <c r="G15" s="53"/>
      <c r="H15" s="54"/>
      <c r="I15" s="54"/>
      <c r="J15" s="54"/>
      <c r="K15" s="54"/>
      <c r="L15" s="55"/>
      <c r="BA15" s="56">
        <f>SUM(BA13:BA14)</f>
        <v>0</v>
      </c>
      <c r="BB15" s="56">
        <f>SUM(BB13:BB14)</f>
        <v>0</v>
      </c>
      <c r="BC15" s="37" t="str">
        <f>SpellNumber($E$2,BB15)</f>
        <v>INR Zero Only</v>
      </c>
      <c r="IE15" s="39">
        <v>4</v>
      </c>
      <c r="IF15" s="39" t="s">
        <v>31</v>
      </c>
      <c r="IG15" s="39" t="s">
        <v>33</v>
      </c>
      <c r="IH15" s="39">
        <v>10</v>
      </c>
      <c r="II15" s="39" t="s">
        <v>27</v>
      </c>
    </row>
    <row r="16" spans="1:243" s="65" customFormat="1" ht="12.75" customHeight="1" hidden="1">
      <c r="A16" s="51" t="s">
        <v>34</v>
      </c>
      <c r="B16" s="57"/>
      <c r="C16" s="58"/>
      <c r="D16" s="59"/>
      <c r="E16" s="71" t="s">
        <v>35</v>
      </c>
      <c r="F16" s="72"/>
      <c r="G16" s="60"/>
      <c r="H16" s="61"/>
      <c r="I16" s="61"/>
      <c r="J16" s="61"/>
      <c r="K16" s="62"/>
      <c r="L16" s="63"/>
      <c r="M16" s="64" t="s">
        <v>36</v>
      </c>
      <c r="O16" s="38"/>
      <c r="P16" s="38"/>
      <c r="Q16" s="38"/>
      <c r="R16" s="38"/>
      <c r="S16" s="38"/>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37</v>
      </c>
      <c r="B17" s="50"/>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9"/>
      <c r="IF17" s="69"/>
      <c r="IG17" s="69"/>
      <c r="IH17" s="69"/>
      <c r="II17" s="69"/>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2022-11-03T12:03:34Z</cp:lastPrinted>
  <dcterms:created xsi:type="dcterms:W3CDTF">2009-01-30T06:42:42Z</dcterms:created>
  <dcterms:modified xsi:type="dcterms:W3CDTF">2022-11-03T12:25:47Z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